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740" activeTab="1"/>
  </bookViews>
  <sheets>
    <sheet name="ΘΕΤΙΚΩΝ_ΣΠΟΥΔΩΝ" sheetId="1" r:id="rId1"/>
    <sheet name="ΟΙΚΟΝΟΜΙΑΣ&amp;ΠΛΗΡΟΦΟΡΙΚΗΣ" sheetId="2" r:id="rId2"/>
    <sheet name="ΑΝΘΡΩΠΙΣΤΙΚΩΝ_ΣΠΟΥΔΩΝ" sheetId="3" r:id="rId3"/>
  </sheets>
  <definedNames/>
  <calcPr fullCalcOnLoad="1"/>
</workbook>
</file>

<file path=xl/sharedStrings.xml><?xml version="1.0" encoding="utf-8"?>
<sst xmlns="http://schemas.openxmlformats.org/spreadsheetml/2006/main" count="58" uniqueCount="42">
  <si>
    <r>
      <rPr>
        <b/>
        <sz val="14"/>
        <color indexed="8"/>
        <rFont val="Calibri"/>
        <family val="2"/>
      </rPr>
      <t>Ιστορία</t>
    </r>
    <r>
      <rPr>
        <sz val="11"/>
        <color theme="1"/>
        <rFont val="Calibri"/>
        <family val="2"/>
      </rPr>
      <t xml:space="preserve"> Κατ/νσης</t>
    </r>
  </si>
  <si>
    <r>
      <rPr>
        <b/>
        <sz val="14"/>
        <color indexed="8"/>
        <rFont val="Calibri"/>
        <family val="2"/>
      </rPr>
      <t xml:space="preserve">Αρχαία  </t>
    </r>
    <r>
      <rPr>
        <sz val="11"/>
        <color theme="1"/>
        <rFont val="Calibri"/>
        <family val="2"/>
      </rPr>
      <t xml:space="preserve"> Ελ/κα Κατ/νσης.</t>
    </r>
  </si>
  <si>
    <t>Νεοελληνική Γλώσσα</t>
  </si>
  <si>
    <r>
      <rPr>
        <b/>
        <sz val="12"/>
        <color indexed="8"/>
        <rFont val="Calibri"/>
        <family val="2"/>
      </rPr>
      <t>Μαθηματικά</t>
    </r>
    <r>
      <rPr>
        <sz val="11"/>
        <color theme="1"/>
        <rFont val="Calibri"/>
        <family val="2"/>
      </rPr>
      <t xml:space="preserve"> Γενικής Παιδείας</t>
    </r>
  </si>
  <si>
    <r>
      <t xml:space="preserve">Ομάδα προσανατολισμού </t>
    </r>
    <r>
      <rPr>
        <b/>
        <sz val="14"/>
        <color indexed="8"/>
        <rFont val="Calibri"/>
        <family val="2"/>
      </rPr>
      <t>ΑΝΘΡΩΠΙΣΤΙΚΩΝ ΣΠΟΥΔΩΝ</t>
    </r>
  </si>
  <si>
    <r>
      <rPr>
        <b/>
        <sz val="12"/>
        <color indexed="9"/>
        <rFont val="Calibri"/>
        <family val="2"/>
      </rPr>
      <t>Βιολογία</t>
    </r>
    <r>
      <rPr>
        <sz val="11"/>
        <color indexed="9"/>
        <rFont val="Calibri"/>
        <family val="2"/>
      </rPr>
      <t xml:space="preserve"> Γενικής Παιδείας</t>
    </r>
  </si>
  <si>
    <t>Α/Α</t>
  </si>
  <si>
    <t>ΟΝΟΜΑΤΕΠΩΝΥΜΟ</t>
  </si>
  <si>
    <t>ΥΠΟΧΡΕΩΤΙΚΩΣ ΕΞΕΤΑΖΟΜΕΝΑ ΜΑΘΗΜΑΤΑ</t>
  </si>
  <si>
    <t>ΕΠΙΛΕΓΕΙΣ 1 ή 2 ΑΠΟ ΤΑ 3</t>
  </si>
  <si>
    <r>
      <rPr>
        <b/>
        <sz val="12"/>
        <color indexed="9"/>
        <rFont val="Calibri"/>
        <family val="2"/>
      </rPr>
      <t>ΣΥΝΟΛΟ ΜΟΡΙΩΝ</t>
    </r>
    <r>
      <rPr>
        <sz val="11"/>
        <color indexed="9"/>
        <rFont val="Calibri"/>
        <family val="2"/>
      </rPr>
      <t xml:space="preserve"> 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 (με απώλεια μορίων)
</t>
    </r>
  </si>
  <si>
    <r>
      <rPr>
        <b/>
        <sz val="12"/>
        <rFont val="Calibri"/>
        <family val="2"/>
      </rPr>
      <t>ΣΥΝΟΛΟ ΜΟΡΙΩΝ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Παιδαγωγικές</t>
    </r>
    <r>
      <rPr>
        <sz val="11"/>
        <rFont val="Calibri"/>
        <family val="2"/>
      </rPr>
      <t xml:space="preserve"> Επιστήμες
</t>
    </r>
  </si>
  <si>
    <r>
      <t xml:space="preserve">Ομάδα προσανατολισμού </t>
    </r>
    <r>
      <rPr>
        <b/>
        <sz val="14"/>
        <color indexed="9"/>
        <rFont val="Calibri"/>
        <family val="2"/>
      </rPr>
      <t>ΘΕΤΙΚΩΝ ΣΠΟΥΔΩΝ</t>
    </r>
  </si>
  <si>
    <r>
      <t>ΦΥΣΙΚΗ</t>
    </r>
    <r>
      <rPr>
        <sz val="11"/>
        <color indexed="9"/>
        <rFont val="Calibri"/>
        <family val="2"/>
      </rPr>
      <t xml:space="preserve"> Κατ/νσης.</t>
    </r>
  </si>
  <si>
    <t>ΧΗΜΕΙΑ Κατ/νσης</t>
  </si>
  <si>
    <r>
      <t xml:space="preserve">ΜΑΘΗΜΑΤΙΚΑ  </t>
    </r>
    <r>
      <rPr>
        <sz val="11"/>
        <color indexed="9"/>
        <rFont val="Calibri"/>
        <family val="2"/>
      </rPr>
      <t>Κατ/νσης</t>
    </r>
  </si>
  <si>
    <r>
      <rPr>
        <b/>
        <sz val="12"/>
        <color indexed="9"/>
        <rFont val="Calibri"/>
        <family val="2"/>
      </rPr>
      <t>Βιολογία</t>
    </r>
    <r>
      <rPr>
        <sz val="11"/>
        <color indexed="9"/>
        <rFont val="Calibri"/>
        <family val="2"/>
      </rPr>
      <t xml:space="preserve"> Κατεύθυνσης</t>
    </r>
  </si>
  <si>
    <r>
      <t>ΣΥΝΟΛΟ ΜΟΡΙΩΝ</t>
    </r>
    <r>
      <rPr>
        <sz val="11"/>
        <color indexed="9"/>
        <rFont val="Calibri"/>
        <family val="2"/>
      </rPr>
      <t xml:space="preserve"> Τεχνολογικές &amp; Θετικές Επιστήμες</t>
    </r>
    <r>
      <rPr>
        <sz val="11"/>
        <color theme="1"/>
        <rFont val="Calibri"/>
        <family val="2"/>
      </rPr>
      <t xml:space="preserve">
</t>
    </r>
  </si>
  <si>
    <r>
      <rPr>
        <b/>
        <sz val="12"/>
        <color indexed="8"/>
        <rFont val="Calibri"/>
        <family val="2"/>
      </rPr>
      <t xml:space="preserve">Ιστορία </t>
    </r>
    <r>
      <rPr>
        <sz val="11"/>
        <color theme="1"/>
        <rFont val="Calibri"/>
        <family val="2"/>
      </rPr>
      <t xml:space="preserve"> Γενικής Παιδείας</t>
    </r>
  </si>
  <si>
    <r>
      <t xml:space="preserve">Ομάδα προσανατολισμού </t>
    </r>
    <r>
      <rPr>
        <b/>
        <sz val="14"/>
        <color indexed="9"/>
        <rFont val="Calibri"/>
        <family val="2"/>
      </rPr>
      <t>ΟΙΚΟΝΟΜΙΑΣ &amp; ΠΛΗΡΟΦΟΡΙΚΗΣ</t>
    </r>
  </si>
  <si>
    <r>
      <t>ΜΑΘΗΜΑΤΙΚΑ</t>
    </r>
    <r>
      <rPr>
        <sz val="11"/>
        <color indexed="9"/>
        <rFont val="Calibri"/>
        <family val="2"/>
      </rPr>
      <t xml:space="preserve"> Κατ/νσης.</t>
    </r>
  </si>
  <si>
    <r>
      <t>ΑΝΑΠΤΥΞΗ ΕΦΑΡΜΟΓΩΝ</t>
    </r>
    <r>
      <rPr>
        <b/>
        <sz val="11"/>
        <color indexed="9"/>
        <rFont val="Calibri"/>
        <family val="2"/>
      </rPr>
      <t xml:space="preserve"> (ΑΕΠΠ) </t>
    </r>
  </si>
  <si>
    <r>
      <t>ΑΡΧΕΣ ΟΙΚΟΝΟΜΙΚΗΣ ΘΕΩΡΙΑΣ</t>
    </r>
  </si>
  <si>
    <r>
      <rPr>
        <b/>
        <sz val="12"/>
        <color indexed="9"/>
        <rFont val="Calibri"/>
        <family val="2"/>
      </rPr>
      <t xml:space="preserve">Βιολογία </t>
    </r>
    <r>
      <rPr>
        <sz val="11"/>
        <color indexed="9"/>
        <rFont val="Calibri"/>
        <family val="2"/>
      </rPr>
      <t xml:space="preserve"> Γενικής Παιδείας</t>
    </r>
  </si>
  <si>
    <r>
      <rPr>
        <b/>
        <sz val="12"/>
        <color indexed="9"/>
        <rFont val="Calibri"/>
        <family val="2"/>
      </rPr>
      <t>ΣΥΝΟΛΟ ΜΟΡΙΩΝ</t>
    </r>
    <r>
      <rPr>
        <sz val="11"/>
        <color indexed="9"/>
        <rFont val="Calibri"/>
        <family val="2"/>
      </rPr>
      <t xml:space="preserve"> 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
</t>
    </r>
  </si>
  <si>
    <t>Λατινικά Κατ/νσης</t>
  </si>
  <si>
    <r>
      <t>ΣΥΝΟΛΟ ΜΟΡΙΩΝ</t>
    </r>
    <r>
      <rPr>
        <sz val="11"/>
        <color indexed="9"/>
        <rFont val="Calibri"/>
        <family val="2"/>
      </rPr>
      <t xml:space="preserve"> </t>
    </r>
    <r>
      <rPr>
        <b/>
        <sz val="11"/>
        <color indexed="9"/>
        <rFont val="Calibri"/>
        <family val="2"/>
      </rPr>
      <t>Ανθρωπιστικές Νομικέ</t>
    </r>
    <r>
      <rPr>
        <b/>
        <sz val="10"/>
        <color indexed="9"/>
        <rFont val="Arial"/>
        <family val="0"/>
      </rPr>
      <t>ς &amp; Κοινωνικές</t>
    </r>
    <r>
      <rPr>
        <sz val="10"/>
        <color indexed="9"/>
        <rFont val="Arial"/>
        <family val="0"/>
      </rPr>
      <t xml:space="preserve"> Επιστήμες</t>
    </r>
    <r>
      <rPr>
        <sz val="11"/>
        <color indexed="8"/>
        <rFont val="Calibri"/>
        <family val="2"/>
      </rPr>
      <t xml:space="preserve">
</t>
    </r>
  </si>
  <si>
    <t>ΠΑΝΑΓΙΩΤΗΣ</t>
  </si>
  <si>
    <r>
      <t>ΣΥΝΟΛΟ ΜΟΡΙΩΝ</t>
    </r>
    <r>
      <rPr>
        <sz val="11"/>
        <rFont val="Calibri"/>
        <family val="2"/>
      </rPr>
      <t xml:space="preserve"> Επιστημών Οικονομίας &amp; Πληροφορικής</t>
    </r>
    <r>
      <rPr>
        <sz val="10"/>
        <rFont val="Arial"/>
        <family val="0"/>
      </rPr>
      <t xml:space="preserve">
</t>
    </r>
  </si>
  <si>
    <r>
      <t>ΑΘΡΟΙΣΜΑ ΒΑΘΜΩΝ</t>
    </r>
    <r>
      <rPr>
        <sz val="11"/>
        <color indexed="9"/>
        <rFont val="Calibri"/>
        <family val="2"/>
      </rPr>
      <t xml:space="preserve"> </t>
    </r>
    <r>
      <rPr>
        <b/>
        <sz val="11"/>
        <color indexed="9"/>
        <rFont val="Calibri"/>
        <family val="2"/>
      </rPr>
      <t>Ανθρωπιστικές Νομικές &amp; Κοινωνικές</t>
    </r>
    <r>
      <rPr>
        <sz val="11"/>
        <color indexed="9"/>
        <rFont val="Calibri"/>
        <family val="2"/>
      </rPr>
      <t xml:space="preserve"> Επιστήμες
</t>
    </r>
  </si>
  <si>
    <r>
      <t>ΑΘΡΟΙΣΜΑ ΒΑΘΜΩΝ</t>
    </r>
    <r>
      <rPr>
        <sz val="11"/>
        <color indexed="9"/>
        <rFont val="Calibri"/>
        <family val="2"/>
      </rPr>
      <t xml:space="preserve">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 (με απώλεια μορίων)
</t>
    </r>
  </si>
  <si>
    <r>
      <t>ΑΘΡΟΙΣΜΑ ΒΑΘΜΩΝ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Παιδαγωγικές</t>
    </r>
    <r>
      <rPr>
        <sz val="11"/>
        <rFont val="Calibri"/>
        <family val="2"/>
      </rPr>
      <t xml:space="preserve"> Επιστήμες
</t>
    </r>
  </si>
  <si>
    <r>
      <rPr>
        <b/>
        <sz val="11"/>
        <color indexed="9"/>
        <rFont val="Calibri"/>
        <family val="2"/>
      </rPr>
      <t>ΑΘΡΟΙΣΜΑ ΒΑΘΜΩΝ</t>
    </r>
    <r>
      <rPr>
        <sz val="11"/>
        <color indexed="9"/>
        <rFont val="Calibri"/>
        <family val="2"/>
      </rPr>
      <t xml:space="preserve"> 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
</t>
    </r>
  </si>
  <si>
    <r>
      <rPr>
        <b/>
        <sz val="11"/>
        <color indexed="9"/>
        <rFont val="Calibri"/>
        <family val="2"/>
      </rPr>
      <t>ΑΘΡΟΙΣΜΑ ΒΑΘΜΩΝ</t>
    </r>
    <r>
      <rPr>
        <sz val="11"/>
        <color indexed="9"/>
        <rFont val="Calibri"/>
        <family val="2"/>
      </rPr>
      <t xml:space="preserve"> Τεχνολογικές &amp; Θετικές Επιστήμες
</t>
    </r>
  </si>
  <si>
    <r>
      <rPr>
        <b/>
        <sz val="11"/>
        <rFont val="Calibri"/>
        <family val="2"/>
      </rPr>
      <t>ΑΘΡΟΙΣΜΑ ΒΑΘΜΩΝ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Παιδαγωγικές</t>
    </r>
    <r>
      <rPr>
        <sz val="11"/>
        <rFont val="Calibri"/>
        <family val="2"/>
      </rPr>
      <t xml:space="preserve"> Επιστήμες
</t>
    </r>
  </si>
  <si>
    <r>
      <rPr>
        <b/>
        <sz val="11"/>
        <rFont val="Calibri"/>
        <family val="2"/>
      </rPr>
      <t>ΑΘΡΟΙΣΜΑ ΒΑΘΜΩΝ</t>
    </r>
    <r>
      <rPr>
        <sz val="11"/>
        <rFont val="Calibri"/>
        <family val="2"/>
      </rPr>
      <t xml:space="preserve"> ΟΙΚΟΝΟΜΙΑΣ &amp; ΠΛΗΡΟΦΟΡΙΚΗΣ
</t>
    </r>
  </si>
  <si>
    <r>
      <rPr>
        <b/>
        <sz val="11"/>
        <color indexed="9"/>
        <rFont val="Calibri"/>
        <family val="2"/>
      </rPr>
      <t>ΑΘΡΟΙΣΜΑ ΒΑΘΜΩΝ</t>
    </r>
    <r>
      <rPr>
        <sz val="11"/>
        <color indexed="9"/>
        <rFont val="Calibri"/>
        <family val="2"/>
      </rPr>
      <t xml:space="preserve">  Επιστήμες </t>
    </r>
    <r>
      <rPr>
        <b/>
        <sz val="11"/>
        <color indexed="9"/>
        <rFont val="Calibri"/>
        <family val="2"/>
      </rPr>
      <t>Υγείας</t>
    </r>
    <r>
      <rPr>
        <sz val="11"/>
        <color indexed="9"/>
        <rFont val="Calibri"/>
        <family val="2"/>
      </rPr>
      <t xml:space="preserve"> &amp; </t>
    </r>
    <r>
      <rPr>
        <b/>
        <sz val="11"/>
        <color indexed="9"/>
        <rFont val="Calibri"/>
        <family val="2"/>
      </rPr>
      <t>Ζωής</t>
    </r>
    <r>
      <rPr>
        <sz val="11"/>
        <color indexed="9"/>
        <rFont val="Calibri"/>
        <family val="2"/>
      </rPr>
      <t xml:space="preserve">   (με απώλεια μορίων)
</t>
    </r>
  </si>
  <si>
    <t>ΔΗΜΗΤΡΑ</t>
  </si>
  <si>
    <t>ΓΙΩΡΓΟΣ</t>
  </si>
  <si>
    <t>ΑΓΓΕΛΙΚΗ</t>
  </si>
  <si>
    <t>ΚΩΝ\ΝΑ</t>
  </si>
  <si>
    <t>ΜΑΡΙΑ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</si>
</sst>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d\,\ d\ mmmm\ yyyy"/>
    <numFmt numFmtId="165" formatCode="[$-408]h:mm:ss\ AM/PM"/>
    <numFmt numFmtId="16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1"/>
      <name val="Calibri"/>
      <family val="2"/>
    </font>
    <font>
      <sz val="10"/>
      <color indexed="9"/>
      <name val="Arial"/>
      <family val="0"/>
    </font>
    <font>
      <b/>
      <sz val="14"/>
      <color indexed="9"/>
      <name val="Calibri"/>
      <family val="2"/>
    </font>
    <font>
      <sz val="8"/>
      <name val="Calibri"/>
      <family val="2"/>
    </font>
    <font>
      <sz val="10"/>
      <name val="Arial"/>
      <family val="0"/>
    </font>
    <font>
      <b/>
      <sz val="10"/>
      <color indexed="9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u val="single"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u val="single"/>
      <sz val="18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C72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4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 textRotation="90" wrapText="1"/>
    </xf>
    <xf numFmtId="0" fontId="0" fillId="34" borderId="10" xfId="0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36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 textRotation="90" wrapText="1"/>
    </xf>
    <xf numFmtId="0" fontId="4" fillId="37" borderId="10" xfId="0" applyFont="1" applyFill="1" applyBorder="1" applyAlignment="1">
      <alignment horizontal="center" vertical="center" textRotation="90" wrapText="1"/>
    </xf>
    <xf numFmtId="0" fontId="9" fillId="38" borderId="10" xfId="0" applyFont="1" applyFill="1" applyBorder="1" applyAlignment="1">
      <alignment horizontal="center" vertical="center" textRotation="90" wrapText="1"/>
    </xf>
    <xf numFmtId="0" fontId="2" fillId="39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center" vertical="center" textRotation="90" wrapText="1"/>
    </xf>
    <xf numFmtId="0" fontId="8" fillId="40" borderId="10" xfId="0" applyFont="1" applyFill="1" applyBorder="1" applyAlignment="1">
      <alignment horizontal="center" vertical="center" textRotation="90" wrapText="1"/>
    </xf>
    <xf numFmtId="166" fontId="5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9" fillId="41" borderId="11" xfId="0" applyFont="1" applyFill="1" applyBorder="1" applyAlignment="1">
      <alignment horizontal="center" vertical="center" wrapText="1"/>
    </xf>
    <xf numFmtId="0" fontId="4" fillId="41" borderId="12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textRotation="90" wrapText="1"/>
    </xf>
    <xf numFmtId="0" fontId="4" fillId="35" borderId="10" xfId="0" applyFont="1" applyFill="1" applyBorder="1" applyAlignment="1">
      <alignment horizontal="center" vertical="center" textRotation="90" wrapText="1"/>
    </xf>
    <xf numFmtId="0" fontId="7" fillId="34" borderId="10" xfId="0" applyFont="1" applyFill="1" applyBorder="1" applyAlignment="1">
      <alignment horizontal="center" vertical="center" textRotation="90" wrapText="1"/>
    </xf>
    <xf numFmtId="0" fontId="2" fillId="38" borderId="10" xfId="0" applyFont="1" applyFill="1" applyBorder="1" applyAlignment="1">
      <alignment horizontal="center" vertical="center" textRotation="90" wrapText="1"/>
    </xf>
    <xf numFmtId="0" fontId="4" fillId="39" borderId="10" xfId="0" applyFont="1" applyFill="1" applyBorder="1" applyAlignment="1">
      <alignment horizontal="center" vertical="center"/>
    </xf>
    <xf numFmtId="0" fontId="12" fillId="39" borderId="11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3" xfId="0" applyFont="1" applyFill="1" applyBorder="1" applyAlignment="1">
      <alignment horizontal="center" vertical="center" wrapText="1"/>
    </xf>
    <xf numFmtId="0" fontId="9" fillId="42" borderId="11" xfId="0" applyFont="1" applyFill="1" applyBorder="1" applyAlignment="1">
      <alignment horizontal="center" vertical="center" wrapText="1"/>
    </xf>
    <xf numFmtId="0" fontId="4" fillId="42" borderId="12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textRotation="90" wrapText="1"/>
    </xf>
    <xf numFmtId="0" fontId="10" fillId="40" borderId="10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horizontal="center" vertical="center" wrapText="1"/>
    </xf>
    <xf numFmtId="0" fontId="0" fillId="43" borderId="12" xfId="0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textRotation="90" wrapText="1"/>
    </xf>
    <xf numFmtId="0" fontId="4" fillId="36" borderId="10" xfId="0" applyFont="1" applyFill="1" applyBorder="1" applyAlignment="1">
      <alignment horizontal="center" vertical="center" textRotation="90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10" fillId="34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54">
    <dxf>
      <font>
        <b/>
        <i val="0"/>
      </font>
      <fill>
        <patternFill>
          <fgColor rgb="FFFF0000"/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u val="double"/>
        <color auto="1"/>
      </font>
      <fill>
        <patternFill>
          <bgColor rgb="FFFF0000"/>
        </patternFill>
      </fill>
    </dxf>
    <dxf>
      <font>
        <b/>
        <i/>
        <u val="double"/>
        <color theme="1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u val="double"/>
        <color theme="0"/>
      </font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 patternType="darkGray">
          <bgColor rgb="FFFFFF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double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color theme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u val="double"/>
        <color auto="1"/>
      </font>
      <fill>
        <patternFill>
          <bgColor rgb="FFFF0000"/>
        </patternFill>
      </fill>
      <border/>
    </dxf>
    <dxf>
      <font>
        <b/>
        <i val="0"/>
      </font>
      <fill>
        <patternFill>
          <fgColor rgb="FFFF0000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6" sqref="I6"/>
    </sheetView>
  </sheetViews>
  <sheetFormatPr defaultColWidth="9.140625" defaultRowHeight="15"/>
  <cols>
    <col min="2" max="2" width="24.7109375" style="0" customWidth="1"/>
    <col min="3" max="3" width="10.140625" style="0" customWidth="1"/>
    <col min="4" max="4" width="10.28125" style="0" customWidth="1"/>
    <col min="5" max="5" width="9.8515625" style="0" customWidth="1"/>
    <col min="6" max="6" width="11.57421875" style="0" customWidth="1"/>
    <col min="7" max="7" width="11.00390625" style="0" customWidth="1"/>
    <col min="8" max="8" width="10.28125" style="0" customWidth="1"/>
    <col min="9" max="10" width="12.00390625" style="0" customWidth="1"/>
    <col min="11" max="11" width="12.28125" style="0" customWidth="1"/>
    <col min="12" max="12" width="12.00390625" style="0" customWidth="1"/>
    <col min="13" max="13" width="11.7109375" style="0" customWidth="1"/>
    <col min="14" max="14" width="12.7109375" style="0" customWidth="1"/>
  </cols>
  <sheetData>
    <row r="1" spans="1:14" ht="34.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31.5" customHeight="1">
      <c r="A2" s="17" t="s">
        <v>8</v>
      </c>
      <c r="B2" s="18"/>
      <c r="C2" s="18"/>
      <c r="D2" s="18"/>
      <c r="E2" s="19"/>
      <c r="F2" s="20" t="s">
        <v>9</v>
      </c>
      <c r="G2" s="21"/>
      <c r="H2" s="21"/>
      <c r="I2" s="22" t="s">
        <v>33</v>
      </c>
      <c r="J2" s="23" t="s">
        <v>32</v>
      </c>
      <c r="K2" s="24" t="s">
        <v>34</v>
      </c>
      <c r="L2" s="25" t="s">
        <v>17</v>
      </c>
      <c r="M2" s="23" t="s">
        <v>24</v>
      </c>
      <c r="N2" s="24" t="s">
        <v>11</v>
      </c>
    </row>
    <row r="3" spans="1:14" ht="98.25" customHeight="1">
      <c r="A3" s="4" t="s">
        <v>6</v>
      </c>
      <c r="B3" s="4" t="s">
        <v>7</v>
      </c>
      <c r="C3" s="9" t="s">
        <v>13</v>
      </c>
      <c r="D3" s="10" t="s">
        <v>14</v>
      </c>
      <c r="E3" s="9" t="s">
        <v>2</v>
      </c>
      <c r="F3" s="11" t="s">
        <v>15</v>
      </c>
      <c r="G3" s="3" t="s">
        <v>16</v>
      </c>
      <c r="H3" s="2" t="s">
        <v>18</v>
      </c>
      <c r="I3" s="22"/>
      <c r="J3" s="23"/>
      <c r="K3" s="24"/>
      <c r="L3" s="22"/>
      <c r="M3" s="23"/>
      <c r="N3" s="24"/>
    </row>
    <row r="4" spans="1:14" ht="15.75">
      <c r="A4" s="7">
        <v>1</v>
      </c>
      <c r="B4" s="7" t="s">
        <v>38</v>
      </c>
      <c r="C4" s="15">
        <v>20</v>
      </c>
      <c r="D4" s="15">
        <v>20</v>
      </c>
      <c r="E4" s="15">
        <v>15</v>
      </c>
      <c r="F4" s="15">
        <v>13.4</v>
      </c>
      <c r="G4" s="15">
        <v>17.5</v>
      </c>
      <c r="H4" s="15"/>
      <c r="I4" s="15">
        <f>IF(AND(C4&lt;&gt;"",D4&lt;&gt;"",E4&lt;&gt;"",F4&lt;&gt;""),ROUND((C4+D4+E4+F4),1),"")</f>
        <v>68.4</v>
      </c>
      <c r="J4" s="15">
        <f>IF(AND(C4&lt;&gt;"",D4&lt;&gt;"",E4&lt;&gt;"",G4&lt;&gt;""),ROUND((C4+D4+E4+G4),1),"")</f>
        <v>72.5</v>
      </c>
      <c r="K4" s="15">
        <f>IF(AND(C4&lt;&gt;"",D4&lt;&gt;"",E4&lt;&gt;"",H4&lt;&gt;""),ROUND((C4+D4+E4+H4),1),"")</f>
      </c>
      <c r="L4" s="6">
        <f>IF(AND(C4&lt;&gt;"",D4&lt;&gt;"",I4&lt;&gt;""),ROUND((I4*2+C4*0.7+F4*1.3)*100,0),"")</f>
        <v>16822</v>
      </c>
      <c r="M4" s="6">
        <f>IF(AND(C4&lt;&gt;"",D4&lt;&gt;"",J4&lt;&gt;""),ROUND((J4*2+D4*0.7+G4*1.3)*100,0),"")</f>
        <v>18175</v>
      </c>
      <c r="N4" s="6">
        <f>IF(AND(C4&lt;&gt;"",D4&lt;&gt;"",H4&lt;&gt;""),ROUND((K4*2+E4*1.3+H4*0.7)*100,0),"")</f>
      </c>
    </row>
    <row r="5" spans="1:14" ht="15.75">
      <c r="A5" s="7">
        <v>2</v>
      </c>
      <c r="B5" s="7" t="s">
        <v>39</v>
      </c>
      <c r="C5" s="15">
        <v>18.2</v>
      </c>
      <c r="D5" s="15">
        <v>19.7</v>
      </c>
      <c r="E5" s="15">
        <v>17.3</v>
      </c>
      <c r="F5" s="15"/>
      <c r="G5" s="15">
        <v>18.5</v>
      </c>
      <c r="H5" s="15"/>
      <c r="I5" s="15">
        <f aca="true" t="shared" si="0" ref="I5:I15">IF(AND(C5&lt;&gt;"",D5&lt;&gt;"",E5&lt;&gt;"",F5&lt;&gt;""),ROUND((C5+D5+E5+F5),1),"")</f>
      </c>
      <c r="J5" s="15">
        <f aca="true" t="shared" si="1" ref="J5:J15">IF(AND(C5&lt;&gt;"",D5&lt;&gt;"",E5&lt;&gt;"",G5&lt;&gt;""),ROUND((C5+D5+E5+G5),1),"")</f>
        <v>73.7</v>
      </c>
      <c r="K5" s="15">
        <f aca="true" t="shared" si="2" ref="K5:K15">IF(AND(C5&lt;&gt;"",D5&lt;&gt;"",E5&lt;&gt;"",H5&lt;&gt;""),ROUND((C5+D5+E5+H5),1),"")</f>
      </c>
      <c r="L5" s="6">
        <f aca="true" t="shared" si="3" ref="L5:L15">IF(AND(C5&lt;&gt;"",D5&lt;&gt;"",I5&lt;&gt;""),ROUND((I5*2+C5*0.7+F5*1.3)*100,0),"")</f>
      </c>
      <c r="M5" s="6">
        <f aca="true" t="shared" si="4" ref="M5:M15">IF(AND(C5&lt;&gt;"",D5&lt;&gt;"",J5&lt;&gt;""),ROUND((J5*2+D5*0.7+G5*1.3)*100,0),"")</f>
        <v>18524</v>
      </c>
      <c r="N5" s="6">
        <f aca="true" t="shared" si="5" ref="N5:N15">IF(AND(C5&lt;&gt;"",D5&lt;&gt;"",H5&lt;&gt;""),ROUND((K5*2+E5*1.3+H5*0.7)*100,0),"")</f>
      </c>
    </row>
    <row r="6" spans="1:14" ht="15.75">
      <c r="A6" s="7">
        <v>3</v>
      </c>
      <c r="B6" s="7" t="s">
        <v>40</v>
      </c>
      <c r="C6" s="15">
        <v>16</v>
      </c>
      <c r="D6" s="15">
        <v>17</v>
      </c>
      <c r="E6" s="15">
        <v>15</v>
      </c>
      <c r="F6" s="15">
        <v>18</v>
      </c>
      <c r="G6" s="15"/>
      <c r="H6" s="15">
        <v>15</v>
      </c>
      <c r="I6" s="15">
        <f t="shared" si="0"/>
        <v>66</v>
      </c>
      <c r="J6" s="15">
        <f t="shared" si="1"/>
      </c>
      <c r="K6" s="15">
        <f t="shared" si="2"/>
        <v>63</v>
      </c>
      <c r="L6" s="6">
        <f t="shared" si="3"/>
        <v>16660</v>
      </c>
      <c r="M6" s="6">
        <f t="shared" si="4"/>
      </c>
      <c r="N6" s="6">
        <f t="shared" si="5"/>
        <v>15600</v>
      </c>
    </row>
    <row r="7" spans="1:14" ht="15.75">
      <c r="A7" s="7"/>
      <c r="B7" s="7"/>
      <c r="C7" s="15"/>
      <c r="D7" s="15"/>
      <c r="E7" s="15"/>
      <c r="F7" s="15"/>
      <c r="G7" s="15"/>
      <c r="H7" s="15"/>
      <c r="I7" s="15">
        <f t="shared" si="0"/>
      </c>
      <c r="J7" s="15">
        <f t="shared" si="1"/>
      </c>
      <c r="K7" s="15">
        <f t="shared" si="2"/>
      </c>
      <c r="L7" s="6">
        <f t="shared" si="3"/>
      </c>
      <c r="M7" s="6">
        <f t="shared" si="4"/>
      </c>
      <c r="N7" s="6">
        <f t="shared" si="5"/>
      </c>
    </row>
    <row r="8" spans="1:14" ht="15.75">
      <c r="A8" s="7"/>
      <c r="B8" s="7"/>
      <c r="C8" s="15"/>
      <c r="D8" s="15"/>
      <c r="E8" s="15"/>
      <c r="F8" s="15"/>
      <c r="G8" s="15"/>
      <c r="H8" s="15"/>
      <c r="I8" s="15">
        <f t="shared" si="0"/>
      </c>
      <c r="J8" s="15">
        <f t="shared" si="1"/>
      </c>
      <c r="K8" s="15">
        <f t="shared" si="2"/>
      </c>
      <c r="L8" s="6">
        <f t="shared" si="3"/>
      </c>
      <c r="M8" s="6">
        <f t="shared" si="4"/>
      </c>
      <c r="N8" s="6">
        <f t="shared" si="5"/>
      </c>
    </row>
    <row r="9" spans="1:14" ht="15.75">
      <c r="A9" s="7"/>
      <c r="B9" s="7"/>
      <c r="C9" s="15"/>
      <c r="D9" s="15"/>
      <c r="E9" s="15"/>
      <c r="F9" s="15"/>
      <c r="G9" s="15"/>
      <c r="H9" s="15"/>
      <c r="I9" s="15">
        <f t="shared" si="0"/>
      </c>
      <c r="J9" s="15">
        <f t="shared" si="1"/>
      </c>
      <c r="K9" s="15">
        <f t="shared" si="2"/>
      </c>
      <c r="L9" s="6">
        <f t="shared" si="3"/>
      </c>
      <c r="M9" s="6">
        <f t="shared" si="4"/>
      </c>
      <c r="N9" s="6">
        <f t="shared" si="5"/>
      </c>
    </row>
    <row r="10" spans="1:14" ht="15.75">
      <c r="A10" s="7"/>
      <c r="B10" s="7"/>
      <c r="C10" s="15"/>
      <c r="D10" s="15"/>
      <c r="E10" s="15"/>
      <c r="F10" s="15"/>
      <c r="G10" s="15"/>
      <c r="H10" s="15"/>
      <c r="I10" s="15">
        <f t="shared" si="0"/>
      </c>
      <c r="J10" s="15">
        <f t="shared" si="1"/>
      </c>
      <c r="K10" s="15">
        <f t="shared" si="2"/>
      </c>
      <c r="L10" s="6">
        <f t="shared" si="3"/>
      </c>
      <c r="M10" s="6">
        <f t="shared" si="4"/>
      </c>
      <c r="N10" s="6">
        <f t="shared" si="5"/>
      </c>
    </row>
    <row r="11" spans="1:14" ht="15.75">
      <c r="A11" s="7"/>
      <c r="B11" s="7"/>
      <c r="C11" s="15"/>
      <c r="D11" s="15"/>
      <c r="E11" s="15"/>
      <c r="F11" s="15"/>
      <c r="G11" s="15"/>
      <c r="H11" s="15"/>
      <c r="I11" s="15">
        <f t="shared" si="0"/>
      </c>
      <c r="J11" s="15">
        <f t="shared" si="1"/>
      </c>
      <c r="K11" s="15">
        <f t="shared" si="2"/>
      </c>
      <c r="L11" s="6">
        <f t="shared" si="3"/>
      </c>
      <c r="M11" s="6">
        <f t="shared" si="4"/>
      </c>
      <c r="N11" s="6">
        <f t="shared" si="5"/>
      </c>
    </row>
    <row r="12" spans="1:14" ht="15.75">
      <c r="A12" s="7"/>
      <c r="B12" s="7"/>
      <c r="C12" s="15"/>
      <c r="D12" s="15"/>
      <c r="E12" s="15"/>
      <c r="F12" s="15"/>
      <c r="G12" s="15"/>
      <c r="H12" s="15"/>
      <c r="I12" s="15">
        <f t="shared" si="0"/>
      </c>
      <c r="J12" s="15">
        <f t="shared" si="1"/>
      </c>
      <c r="K12" s="15">
        <f t="shared" si="2"/>
      </c>
      <c r="L12" s="6">
        <f t="shared" si="3"/>
      </c>
      <c r="M12" s="6">
        <f t="shared" si="4"/>
      </c>
      <c r="N12" s="6">
        <f t="shared" si="5"/>
      </c>
    </row>
    <row r="13" spans="1:14" ht="15.75">
      <c r="A13" s="7"/>
      <c r="B13" s="7"/>
      <c r="C13" s="15"/>
      <c r="D13" s="15"/>
      <c r="E13" s="15"/>
      <c r="F13" s="15"/>
      <c r="G13" s="15"/>
      <c r="H13" s="15"/>
      <c r="I13" s="15">
        <f t="shared" si="0"/>
      </c>
      <c r="J13" s="15">
        <f t="shared" si="1"/>
      </c>
      <c r="K13" s="15">
        <f t="shared" si="2"/>
      </c>
      <c r="L13" s="6">
        <f t="shared" si="3"/>
      </c>
      <c r="M13" s="6">
        <f t="shared" si="4"/>
      </c>
      <c r="N13" s="6">
        <f t="shared" si="5"/>
      </c>
    </row>
    <row r="14" spans="1:14" ht="15.75">
      <c r="A14" s="7"/>
      <c r="B14" s="7"/>
      <c r="C14" s="15"/>
      <c r="D14" s="15"/>
      <c r="E14" s="15"/>
      <c r="F14" s="15"/>
      <c r="G14" s="15"/>
      <c r="H14" s="15"/>
      <c r="I14" s="15">
        <f t="shared" si="0"/>
      </c>
      <c r="J14" s="15">
        <f t="shared" si="1"/>
      </c>
      <c r="K14" s="15">
        <f t="shared" si="2"/>
      </c>
      <c r="L14" s="6">
        <f t="shared" si="3"/>
      </c>
      <c r="M14" s="6">
        <f t="shared" si="4"/>
      </c>
      <c r="N14" s="6">
        <f t="shared" si="5"/>
      </c>
    </row>
    <row r="15" spans="1:14" ht="15.75">
      <c r="A15" s="7"/>
      <c r="B15" s="7"/>
      <c r="C15" s="15"/>
      <c r="D15" s="15"/>
      <c r="E15" s="15"/>
      <c r="F15" s="15"/>
      <c r="G15" s="15"/>
      <c r="H15" s="15"/>
      <c r="I15" s="15">
        <f t="shared" si="0"/>
      </c>
      <c r="J15" s="15">
        <f t="shared" si="1"/>
      </c>
      <c r="K15" s="15">
        <f t="shared" si="2"/>
      </c>
      <c r="L15" s="6">
        <f t="shared" si="3"/>
      </c>
      <c r="M15" s="6">
        <f t="shared" si="4"/>
      </c>
      <c r="N15" s="6">
        <f t="shared" si="5"/>
      </c>
    </row>
  </sheetData>
  <sheetProtection/>
  <mergeCells count="9">
    <mergeCell ref="A1:N1"/>
    <mergeCell ref="A2:E2"/>
    <mergeCell ref="F2:H2"/>
    <mergeCell ref="I2:I3"/>
    <mergeCell ref="J2:J3"/>
    <mergeCell ref="K2:K3"/>
    <mergeCell ref="L2:L3"/>
    <mergeCell ref="M2:M3"/>
    <mergeCell ref="N2:N3"/>
  </mergeCells>
  <conditionalFormatting sqref="C4:E15">
    <cfRule type="expression" priority="37" dxfId="48" stopIfTrue="1">
      <formula>OR(C4&lt;0,C4&gt;20)</formula>
    </cfRule>
    <cfRule type="expression" priority="38" dxfId="6" stopIfTrue="1">
      <formula>"OR(C4&lt;0;C4&gt;20)"</formula>
    </cfRule>
  </conditionalFormatting>
  <conditionalFormatting sqref="F4:H4">
    <cfRule type="expression" priority="36" dxfId="10">
      <formula>AND(F4&lt;&gt;"",G4&lt;&gt;"",H4&lt;&gt;"")</formula>
    </cfRule>
  </conditionalFormatting>
  <conditionalFormatting sqref="F5:H5">
    <cfRule type="expression" priority="35" dxfId="10">
      <formula>AND(F5&lt;&gt;"",G5&lt;&gt;"",H5&lt;&gt;"")</formula>
    </cfRule>
  </conditionalFormatting>
  <conditionalFormatting sqref="F6:H6">
    <cfRule type="expression" priority="34" dxfId="10">
      <formula>AND(F6&lt;&gt;"",G6&lt;&gt;"",H6&lt;&gt;"")</formula>
    </cfRule>
  </conditionalFormatting>
  <conditionalFormatting sqref="F7:H7">
    <cfRule type="expression" priority="33" dxfId="10">
      <formula>AND(F7&lt;&gt;"",G7&lt;&gt;"",H7&lt;&gt;"")</formula>
    </cfRule>
  </conditionalFormatting>
  <conditionalFormatting sqref="F8:H8">
    <cfRule type="expression" priority="32" dxfId="10">
      <formula>AND(F8&lt;&gt;"",G8&lt;&gt;"",H8&lt;&gt;"")</formula>
    </cfRule>
  </conditionalFormatting>
  <conditionalFormatting sqref="F9:H9">
    <cfRule type="expression" priority="31" dxfId="10">
      <formula>AND(F9&lt;&gt;"",G9&lt;&gt;"",H9&lt;&gt;"")</formula>
    </cfRule>
  </conditionalFormatting>
  <conditionalFormatting sqref="F10:H10">
    <cfRule type="expression" priority="30" dxfId="10">
      <formula>AND(F10&lt;&gt;"",G10&lt;&gt;"",H10&lt;&gt;"")</formula>
    </cfRule>
  </conditionalFormatting>
  <conditionalFormatting sqref="F11:H11">
    <cfRule type="expression" priority="29" dxfId="10">
      <formula>AND(F11&lt;&gt;"",G11&lt;&gt;"",H11&lt;&gt;"")</formula>
    </cfRule>
  </conditionalFormatting>
  <conditionalFormatting sqref="F12:H12">
    <cfRule type="expression" priority="28" dxfId="10">
      <formula>AND(F12&lt;&gt;"",G12&lt;&gt;"",H12&lt;&gt;"")</formula>
    </cfRule>
  </conditionalFormatting>
  <conditionalFormatting sqref="F13:H13">
    <cfRule type="expression" priority="27" dxfId="10">
      <formula>AND(F13&lt;&gt;"",G13&lt;&gt;"",H13&lt;&gt;"")</formula>
    </cfRule>
  </conditionalFormatting>
  <conditionalFormatting sqref="F14:H14">
    <cfRule type="expression" priority="26" dxfId="10">
      <formula>AND(F14&lt;&gt;"",G14&lt;&gt;"",H14&lt;&gt;"")</formula>
    </cfRule>
  </conditionalFormatting>
  <conditionalFormatting sqref="F15:H15">
    <cfRule type="expression" priority="25" dxfId="10">
      <formula>AND(F15&lt;&gt;"",G15&lt;&gt;"",H15&lt;&gt;"")</formula>
    </cfRule>
  </conditionalFormatting>
  <conditionalFormatting sqref="G5">
    <cfRule type="expression" priority="24" dxfId="10">
      <formula>AND(F5&lt;&gt;"",G5&lt;&gt;"",H5&lt;&gt;"")</formula>
    </cfRule>
  </conditionalFormatting>
  <conditionalFormatting sqref="H5">
    <cfRule type="expression" priority="23" dxfId="10">
      <formula>AND(F5&lt;&gt;"",G5&lt;&gt;"",H5&lt;&gt;"")</formula>
    </cfRule>
  </conditionalFormatting>
  <conditionalFormatting sqref="G6">
    <cfRule type="expression" priority="22" dxfId="10">
      <formula>AND(F6&lt;&gt;"",G6&lt;&gt;"",H6&lt;&gt;"")</formula>
    </cfRule>
  </conditionalFormatting>
  <conditionalFormatting sqref="H6">
    <cfRule type="expression" priority="21" dxfId="10">
      <formula>AND(F6&lt;&gt;"",G6&lt;&gt;"",H6&lt;&gt;"")</formula>
    </cfRule>
  </conditionalFormatting>
  <conditionalFormatting sqref="G7">
    <cfRule type="expression" priority="20" dxfId="10">
      <formula>AND(F7&lt;&gt;"",G7&lt;&gt;"",H7&lt;&gt;"")</formula>
    </cfRule>
  </conditionalFormatting>
  <conditionalFormatting sqref="H7">
    <cfRule type="expression" priority="19" dxfId="10">
      <formula>AND(F7&lt;&gt;"",G7&lt;&gt;"",H7&lt;&gt;"")</formula>
    </cfRule>
  </conditionalFormatting>
  <conditionalFormatting sqref="G10">
    <cfRule type="expression" priority="18" dxfId="10">
      <formula>AND(F10&lt;&gt;"",G10&lt;&gt;"",H10&lt;&gt;"")</formula>
    </cfRule>
  </conditionalFormatting>
  <conditionalFormatting sqref="H10">
    <cfRule type="expression" priority="17" dxfId="10">
      <formula>AND(F10&lt;&gt;"",G10&lt;&gt;"",H10&lt;&gt;"")</formula>
    </cfRule>
  </conditionalFormatting>
  <conditionalFormatting sqref="G11">
    <cfRule type="expression" priority="16" dxfId="10">
      <formula>AND(F11&lt;&gt;"",G11&lt;&gt;"",H11&lt;&gt;"")</formula>
    </cfRule>
  </conditionalFormatting>
  <conditionalFormatting sqref="H11">
    <cfRule type="expression" priority="15" dxfId="10">
      <formula>AND(F11&lt;&gt;"",G11&lt;&gt;"",H11&lt;&gt;"")</formula>
    </cfRule>
  </conditionalFormatting>
  <conditionalFormatting sqref="G12">
    <cfRule type="expression" priority="14" dxfId="10">
      <formula>AND(F12&lt;&gt;"",G12&lt;&gt;"",H12&lt;&gt;"")</formula>
    </cfRule>
  </conditionalFormatting>
  <conditionalFormatting sqref="H12">
    <cfRule type="expression" priority="13" dxfId="10">
      <formula>AND(F12&lt;&gt;"",G12&lt;&gt;"",H12&lt;&gt;"")</formula>
    </cfRule>
  </conditionalFormatting>
  <conditionalFormatting sqref="G13">
    <cfRule type="expression" priority="6" dxfId="10">
      <formula>AND(F13&lt;&gt;"",G13&lt;&gt;"",H13&lt;&gt;"")</formula>
    </cfRule>
    <cfRule type="expression" priority="12" dxfId="10">
      <formula>AND(F13&lt;&gt;"",G13&lt;&gt;"",H13&lt;&gt;"")</formula>
    </cfRule>
  </conditionalFormatting>
  <conditionalFormatting sqref="H13">
    <cfRule type="expression" priority="5" dxfId="10">
      <formula>AND(F13&lt;&gt;"",G13&lt;&gt;"",H13&lt;&gt;"")</formula>
    </cfRule>
    <cfRule type="expression" priority="11" dxfId="10">
      <formula>AND(F13&lt;&gt;"",G13&lt;&gt;"",H13&lt;&gt;"")</formula>
    </cfRule>
  </conditionalFormatting>
  <conditionalFormatting sqref="G8">
    <cfRule type="expression" priority="10" dxfId="10">
      <formula>AND(F8&lt;&gt;"",G8&lt;&gt;"",H8&lt;&gt;"")</formula>
    </cfRule>
  </conditionalFormatting>
  <conditionalFormatting sqref="H8">
    <cfRule type="expression" priority="9" dxfId="10">
      <formula>AND(F8&lt;&gt;"",G8&lt;&gt;"",H8&lt;&gt;"")</formula>
    </cfRule>
  </conditionalFormatting>
  <conditionalFormatting sqref="G9">
    <cfRule type="expression" priority="8" dxfId="10">
      <formula>AND(F9&lt;&gt;"",G9&lt;&gt;"",H9&lt;&gt;"")</formula>
    </cfRule>
  </conditionalFormatting>
  <conditionalFormatting sqref="H9">
    <cfRule type="expression" priority="7" dxfId="10">
      <formula>AND(F9&lt;&gt;"",G9&lt;&gt;"",H9&lt;&gt;"")</formula>
    </cfRule>
  </conditionalFormatting>
  <conditionalFormatting sqref="G14">
    <cfRule type="expression" priority="4" dxfId="10">
      <formula>AND(F14&lt;&gt;"",G14&lt;&gt;"",H14&lt;&gt;"")</formula>
    </cfRule>
  </conditionalFormatting>
  <conditionalFormatting sqref="H14">
    <cfRule type="expression" priority="3" dxfId="10">
      <formula>AND(F14&lt;&gt;"",G14&lt;&gt;"",H14&lt;&gt;"")</formula>
    </cfRule>
  </conditionalFormatting>
  <conditionalFormatting sqref="G15">
    <cfRule type="expression" priority="2" dxfId="10">
      <formula>AND(F15&lt;&gt;"",G15&lt;&gt;"",H15&lt;&gt;"")</formula>
    </cfRule>
  </conditionalFormatting>
  <conditionalFormatting sqref="H15">
    <cfRule type="expression" priority="1" dxfId="10">
      <formula>AND(F15&lt;&gt;"",G15&lt;&gt;"",H15&lt;&gt;"")</formula>
    </cfRule>
  </conditionalFormatting>
  <dataValidations count="2">
    <dataValidation type="decimal" allowBlank="1" showInputMessage="1" showErrorMessage="1" promptTitle="ΒΑΘΜΟΣ ΕΠΙΛΕΓΜΕΝΟΥ ΜΑΘΗΜΑΤΟΣ " prompt="ΒΑΛΕ ΒΑΘΜΟ ΑΠΟ 0 - 20 ΜΕ ΕΝΑ ΔΕΚΑΔΙΚΟ ΨΗΦΙΟ Η ΥΠΟΔΙΑΣΤΟΛΗ ΝΑ ΤΕΘΕΙ ΜΕ ΚΟΜΜΑ.&#10;ΣΕ &quot;2&quot; ΑΠΟ ΤΑ &quot;3&quot; ΜΑΘΗΜΑΤΑ ΠΟΥ ΕΧΕΙΣ ΕΠΙΛΕΞΕΙ." errorTitle="ΒΑΘΜΟΣ ΕΠΙΛΕΓΜΕΝΟΥ ΜΑΘΗΜΑΤΟΣ" error="ΒΑΛΕ ΒΑΘΜΟ ΑΠΟ 0 - 20 ΜΕ ΕΝΑ ΔΕΚΑΔΙΚΟ ΨΗΦΙΟ Η ΥΠΟΔΙΑΣΤΟΛΗ ΝΑ ΤΕΘΕΙ ΜΕ ΚΟΜΜΑ" sqref="F4:H15">
      <formula1>0</formula1>
      <formula2>20</formula2>
    </dataValidation>
    <dataValidation type="decimal" allowBlank="1" showInputMessage="1" showErrorMessage="1" promptTitle="ΒΑΘΜΟΣ ΓΡΑΠΤΗΣ ΕΞΕΤΑΣΗΣ" prompt="ΒΑΛΕ ΒΑΘΜΟ ΑΠΟ 0 - 20 ΜΕ ΕΝΑ ΔΕΚΑΔΙΚΟ ΨΗΦΙΟ Η ΥΠΟΔΙΑΣΤΟΛΗ ΝΑ ΤΕΘΕΙ ΜΕ ΚΟΜΜΑ" errorTitle="ΒΑΘΜΟΣ ΑΠΟ &quot;0&quot; ΕΩΣ &quot;20&quot;" error="ΒΑΛΕ ΒΑΘΜΟ ΑΠΟ 0 - 20 ΜΕ ΕΝΑ ΔΕΚΑΔΙΚΟ ΨΗΦΙΟ Η ΥΠΟΔΙΑΣΤΟΛΗ ΝΑ ΤΕΘΕΙ ΜΕ ΚΟΜΜΑ" sqref="C4:E15">
      <formula1>0</formula1>
      <formula2>20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6.7109375" style="0" customWidth="1"/>
    <col min="2" max="2" width="26.140625" style="0" customWidth="1"/>
    <col min="3" max="3" width="9.7109375" style="0" customWidth="1"/>
    <col min="4" max="4" width="10.28125" style="0" customWidth="1"/>
    <col min="5" max="5" width="10.8515625" style="0" customWidth="1"/>
    <col min="6" max="6" width="10.57421875" style="0" customWidth="1"/>
    <col min="7" max="7" width="10.7109375" style="0" customWidth="1"/>
    <col min="8" max="8" width="10.00390625" style="0" customWidth="1"/>
    <col min="9" max="9" width="11.7109375" style="0" customWidth="1"/>
    <col min="10" max="10" width="13.00390625" style="0" customWidth="1"/>
    <col min="11" max="11" width="11.140625" style="0" customWidth="1"/>
    <col min="12" max="12" width="12.421875" style="0" customWidth="1"/>
    <col min="13" max="13" width="13.421875" style="0" customWidth="1"/>
    <col min="14" max="14" width="12.28125" style="0" customWidth="1"/>
  </cols>
  <sheetData>
    <row r="1" spans="1:14" ht="30" customHeight="1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4.5" customHeight="1">
      <c r="A2" s="27" t="s">
        <v>8</v>
      </c>
      <c r="B2" s="28"/>
      <c r="C2" s="28"/>
      <c r="D2" s="28"/>
      <c r="E2" s="29"/>
      <c r="F2" s="30" t="s">
        <v>9</v>
      </c>
      <c r="G2" s="31"/>
      <c r="H2" s="31"/>
      <c r="I2" s="32" t="s">
        <v>35</v>
      </c>
      <c r="J2" s="23" t="s">
        <v>36</v>
      </c>
      <c r="K2" s="24" t="s">
        <v>34</v>
      </c>
      <c r="L2" s="33" t="s">
        <v>28</v>
      </c>
      <c r="M2" s="23" t="s">
        <v>10</v>
      </c>
      <c r="N2" s="24" t="s">
        <v>11</v>
      </c>
    </row>
    <row r="3" spans="1:14" ht="91.5" customHeight="1">
      <c r="A3" s="4" t="s">
        <v>6</v>
      </c>
      <c r="B3" s="4" t="s">
        <v>7</v>
      </c>
      <c r="C3" s="12" t="s">
        <v>20</v>
      </c>
      <c r="D3" s="13" t="s">
        <v>21</v>
      </c>
      <c r="E3" s="12" t="s">
        <v>2</v>
      </c>
      <c r="F3" s="14" t="s">
        <v>22</v>
      </c>
      <c r="G3" s="3" t="s">
        <v>23</v>
      </c>
      <c r="H3" s="2" t="s">
        <v>18</v>
      </c>
      <c r="I3" s="32"/>
      <c r="J3" s="23"/>
      <c r="K3" s="24"/>
      <c r="L3" s="32"/>
      <c r="M3" s="23"/>
      <c r="N3" s="24"/>
    </row>
    <row r="4" spans="1:14" ht="15.75">
      <c r="A4" s="7">
        <v>1</v>
      </c>
      <c r="B4" s="7" t="s">
        <v>27</v>
      </c>
      <c r="C4" s="15">
        <v>20</v>
      </c>
      <c r="D4" s="15">
        <v>20</v>
      </c>
      <c r="E4" s="15">
        <v>20</v>
      </c>
      <c r="F4" s="15">
        <v>20</v>
      </c>
      <c r="G4" s="15">
        <v>20</v>
      </c>
      <c r="H4" s="15"/>
      <c r="I4" s="15">
        <f>IF(AND(C4&lt;&gt;"",D4&lt;&gt;"",E4&lt;&gt;"",F4&lt;&gt;""),ROUND((C4+D4+E4+F4),1),"")</f>
        <v>80</v>
      </c>
      <c r="J4" s="15">
        <f>IF(AND(C4&lt;&gt;"",D4&lt;&gt;"",E4&lt;&gt;"",G4&lt;&gt;""),ROUND((C4+D4+E4+G4),1),"")</f>
        <v>80</v>
      </c>
      <c r="K4" s="15">
        <f>IF(AND(C4&lt;&gt;"",D4&lt;&gt;"",E4&lt;&gt;"",H4&lt;&gt;""),ROUND((C4+D4+E4+H4),1),"")</f>
      </c>
      <c r="L4" s="6">
        <f>IF(AND(C4&lt;&gt;"",D4&lt;&gt;"",I4&lt;&gt;""),ROUND((I4*2+C4*1.3+F4*0.7)*100,0),"")</f>
        <v>20000</v>
      </c>
      <c r="M4" s="6">
        <f>IF(AND(C4&lt;&gt;"",D4&lt;&gt;"",J4&lt;&gt;""),ROUND((J4*2+E4*0.4+G4*0.9)*100,0),"")</f>
        <v>18600</v>
      </c>
      <c r="N4" s="6">
        <f>IF(AND(C4&lt;&gt;"",D4&lt;&gt;"",H4&lt;&gt;""),ROUND((K4*2+E4*1.3+H4*0.7)*100,0),"")</f>
      </c>
    </row>
    <row r="5" spans="1:14" ht="15.75">
      <c r="A5" s="7">
        <v>2</v>
      </c>
      <c r="B5" s="7" t="s">
        <v>37</v>
      </c>
      <c r="C5" s="15">
        <v>17.3</v>
      </c>
      <c r="D5" s="15">
        <v>20</v>
      </c>
      <c r="E5" s="15">
        <v>16.9</v>
      </c>
      <c r="F5" s="15">
        <v>20</v>
      </c>
      <c r="G5" s="15"/>
      <c r="H5" s="15">
        <v>20</v>
      </c>
      <c r="I5" s="15">
        <f aca="true" t="shared" si="0" ref="I5:I15">IF(AND(C5&lt;&gt;"",D5&lt;&gt;"",E5&lt;&gt;"",F5&lt;&gt;""),ROUND((C5+D5+E5+F5),1),"")</f>
        <v>74.2</v>
      </c>
      <c r="J5" s="15">
        <f aca="true" t="shared" si="1" ref="J5:J15">IF(AND(C5&lt;&gt;"",D5&lt;&gt;"",E5&lt;&gt;"",G5&lt;&gt;""),ROUND((C5+D5+E5+G5),1),"")</f>
      </c>
      <c r="K5" s="15">
        <f aca="true" t="shared" si="2" ref="K5:K15">IF(AND(C5&lt;&gt;"",D5&lt;&gt;"",E5&lt;&gt;"",H5&lt;&gt;""),ROUND((C5+D5+E5+H5),1),"")</f>
        <v>74.2</v>
      </c>
      <c r="L5" s="6">
        <f aca="true" t="shared" si="3" ref="L5:L15">IF(AND(C5&lt;&gt;"",D5&lt;&gt;"",I5&lt;&gt;""),ROUND((I5*2+C5*1.3+F5*0.7)*100,0),"")</f>
        <v>18489</v>
      </c>
      <c r="M5" s="6">
        <f aca="true" t="shared" si="4" ref="M5:M15">IF(AND(C5&lt;&gt;"",D5&lt;&gt;"",J5&lt;&gt;""),ROUND((J5*2+E5*0.4+G5*0.9)*100,0),"")</f>
      </c>
      <c r="N5" s="6">
        <f aca="true" t="shared" si="5" ref="N5:N15">IF(AND(C5&lt;&gt;"",D5&lt;&gt;"",H5&lt;&gt;""),ROUND((K5*2+E5*1.3+H5*0.7)*100,0),"")</f>
        <v>18437</v>
      </c>
    </row>
    <row r="6" spans="1:14" ht="15.75">
      <c r="A6" s="7">
        <v>3</v>
      </c>
      <c r="B6" s="7"/>
      <c r="C6" s="15"/>
      <c r="D6" s="15"/>
      <c r="E6" s="15"/>
      <c r="F6" s="15"/>
      <c r="G6" s="15"/>
      <c r="H6" s="15"/>
      <c r="I6" s="15">
        <f t="shared" si="0"/>
      </c>
      <c r="J6" s="15">
        <f t="shared" si="1"/>
      </c>
      <c r="K6" s="15">
        <f t="shared" si="2"/>
      </c>
      <c r="L6" s="6">
        <f t="shared" si="3"/>
      </c>
      <c r="M6" s="6">
        <f t="shared" si="4"/>
      </c>
      <c r="N6" s="6">
        <f t="shared" si="5"/>
      </c>
    </row>
    <row r="7" spans="1:14" ht="15.75">
      <c r="A7" s="7"/>
      <c r="B7" s="7"/>
      <c r="C7" s="15"/>
      <c r="D7" s="15"/>
      <c r="E7" s="15"/>
      <c r="F7" s="15"/>
      <c r="G7" s="15"/>
      <c r="H7" s="15"/>
      <c r="I7" s="15">
        <f t="shared" si="0"/>
      </c>
      <c r="J7" s="15">
        <f t="shared" si="1"/>
      </c>
      <c r="K7" s="15">
        <f t="shared" si="2"/>
      </c>
      <c r="L7" s="6">
        <f t="shared" si="3"/>
      </c>
      <c r="M7" s="6">
        <f t="shared" si="4"/>
      </c>
      <c r="N7" s="6">
        <f t="shared" si="5"/>
      </c>
    </row>
    <row r="8" spans="1:14" ht="15.75">
      <c r="A8" s="7"/>
      <c r="B8" s="7"/>
      <c r="C8" s="15"/>
      <c r="D8" s="15"/>
      <c r="E8" s="15"/>
      <c r="F8" s="15"/>
      <c r="G8" s="15"/>
      <c r="H8" s="15"/>
      <c r="I8" s="15">
        <f t="shared" si="0"/>
      </c>
      <c r="J8" s="15">
        <f t="shared" si="1"/>
      </c>
      <c r="K8" s="15">
        <f t="shared" si="2"/>
      </c>
      <c r="L8" s="6">
        <f t="shared" si="3"/>
      </c>
      <c r="M8" s="6">
        <f t="shared" si="4"/>
      </c>
      <c r="N8" s="6">
        <f t="shared" si="5"/>
      </c>
    </row>
    <row r="9" spans="1:14" ht="15.75">
      <c r="A9" s="7"/>
      <c r="B9" s="7"/>
      <c r="C9" s="15"/>
      <c r="D9" s="15"/>
      <c r="E9" s="15"/>
      <c r="F9" s="15"/>
      <c r="G9" s="15"/>
      <c r="H9" s="15"/>
      <c r="I9" s="15">
        <f t="shared" si="0"/>
      </c>
      <c r="J9" s="15">
        <f t="shared" si="1"/>
      </c>
      <c r="K9" s="15">
        <f t="shared" si="2"/>
      </c>
      <c r="L9" s="6">
        <f t="shared" si="3"/>
      </c>
      <c r="M9" s="6">
        <f t="shared" si="4"/>
      </c>
      <c r="N9" s="6">
        <f t="shared" si="5"/>
      </c>
    </row>
    <row r="10" spans="1:14" ht="15.75">
      <c r="A10" s="7"/>
      <c r="B10" s="7"/>
      <c r="C10" s="15"/>
      <c r="D10" s="15"/>
      <c r="E10" s="15"/>
      <c r="F10" s="15"/>
      <c r="G10" s="15"/>
      <c r="H10" s="15"/>
      <c r="I10" s="15">
        <f t="shared" si="0"/>
      </c>
      <c r="J10" s="15">
        <f t="shared" si="1"/>
      </c>
      <c r="K10" s="15">
        <f t="shared" si="2"/>
      </c>
      <c r="L10" s="6">
        <f t="shared" si="3"/>
      </c>
      <c r="M10" s="6">
        <f t="shared" si="4"/>
      </c>
      <c r="N10" s="6">
        <f t="shared" si="5"/>
      </c>
    </row>
    <row r="11" spans="1:14" ht="15.75">
      <c r="A11" s="7"/>
      <c r="B11" s="7"/>
      <c r="C11" s="15"/>
      <c r="D11" s="15"/>
      <c r="E11" s="15"/>
      <c r="F11" s="15"/>
      <c r="G11" s="15"/>
      <c r="H11" s="15"/>
      <c r="I11" s="15">
        <f t="shared" si="0"/>
      </c>
      <c r="J11" s="15">
        <f t="shared" si="1"/>
      </c>
      <c r="K11" s="15">
        <f t="shared" si="2"/>
      </c>
      <c r="L11" s="6">
        <f t="shared" si="3"/>
      </c>
      <c r="M11" s="6">
        <f t="shared" si="4"/>
      </c>
      <c r="N11" s="6">
        <f t="shared" si="5"/>
      </c>
    </row>
    <row r="12" spans="1:14" ht="15.75">
      <c r="A12" s="7"/>
      <c r="B12" s="7"/>
      <c r="C12" s="15"/>
      <c r="D12" s="15"/>
      <c r="E12" s="15"/>
      <c r="F12" s="15"/>
      <c r="G12" s="15"/>
      <c r="H12" s="15"/>
      <c r="I12" s="15">
        <f t="shared" si="0"/>
      </c>
      <c r="J12" s="15">
        <f t="shared" si="1"/>
      </c>
      <c r="K12" s="15">
        <f t="shared" si="2"/>
      </c>
      <c r="L12" s="6">
        <f t="shared" si="3"/>
      </c>
      <c r="M12" s="6">
        <f t="shared" si="4"/>
      </c>
      <c r="N12" s="6">
        <f t="shared" si="5"/>
      </c>
    </row>
    <row r="13" spans="1:14" ht="15.75">
      <c r="A13" s="7"/>
      <c r="B13" s="7"/>
      <c r="C13" s="15"/>
      <c r="D13" s="15"/>
      <c r="E13" s="15"/>
      <c r="F13" s="15"/>
      <c r="G13" s="15"/>
      <c r="H13" s="15"/>
      <c r="I13" s="15">
        <f t="shared" si="0"/>
      </c>
      <c r="J13" s="15">
        <f t="shared" si="1"/>
      </c>
      <c r="K13" s="15">
        <f t="shared" si="2"/>
      </c>
      <c r="L13" s="6">
        <f t="shared" si="3"/>
      </c>
      <c r="M13" s="6">
        <f t="shared" si="4"/>
      </c>
      <c r="N13" s="6">
        <f t="shared" si="5"/>
      </c>
    </row>
    <row r="14" spans="1:14" ht="15.75">
      <c r="A14" s="7"/>
      <c r="B14" s="7"/>
      <c r="C14" s="15"/>
      <c r="D14" s="15"/>
      <c r="E14" s="15"/>
      <c r="F14" s="15"/>
      <c r="G14" s="15"/>
      <c r="H14" s="15"/>
      <c r="I14" s="15">
        <f t="shared" si="0"/>
      </c>
      <c r="J14" s="15">
        <f t="shared" si="1"/>
      </c>
      <c r="K14" s="15">
        <f t="shared" si="2"/>
      </c>
      <c r="L14" s="6">
        <f t="shared" si="3"/>
      </c>
      <c r="M14" s="6">
        <f t="shared" si="4"/>
      </c>
      <c r="N14" s="6">
        <f t="shared" si="5"/>
      </c>
    </row>
    <row r="15" spans="1:14" ht="15.75">
      <c r="A15" s="7"/>
      <c r="B15" s="7"/>
      <c r="C15" s="15"/>
      <c r="D15" s="15"/>
      <c r="E15" s="15"/>
      <c r="F15" s="15"/>
      <c r="G15" s="15"/>
      <c r="H15" s="15"/>
      <c r="I15" s="15">
        <f t="shared" si="0"/>
      </c>
      <c r="J15" s="15">
        <f t="shared" si="1"/>
      </c>
      <c r="K15" s="15">
        <f t="shared" si="2"/>
      </c>
      <c r="L15" s="6">
        <f t="shared" si="3"/>
      </c>
      <c r="M15" s="6">
        <f t="shared" si="4"/>
      </c>
      <c r="N15" s="6">
        <f t="shared" si="5"/>
      </c>
    </row>
  </sheetData>
  <sheetProtection/>
  <mergeCells count="9">
    <mergeCell ref="A1:N1"/>
    <mergeCell ref="A2:E2"/>
    <mergeCell ref="F2:H2"/>
    <mergeCell ref="I2:I3"/>
    <mergeCell ref="J2:J3"/>
    <mergeCell ref="K2:K3"/>
    <mergeCell ref="L2:L3"/>
    <mergeCell ref="M2:M3"/>
    <mergeCell ref="N2:N3"/>
  </mergeCells>
  <conditionalFormatting sqref="C4:E4 C6:E15">
    <cfRule type="expression" priority="3" dxfId="48" stopIfTrue="1">
      <formula>OR(C4&lt;0,C4&gt;20)</formula>
    </cfRule>
    <cfRule type="expression" priority="4" dxfId="6" stopIfTrue="1">
      <formula>"OR(C4&lt;0;C4&gt;20)"</formula>
    </cfRule>
  </conditionalFormatting>
  <conditionalFormatting sqref="C5:E5">
    <cfRule type="expression" priority="1" dxfId="48" stopIfTrue="1">
      <formula>OR(C5&lt;0,C5&gt;20)</formula>
    </cfRule>
    <cfRule type="expression" priority="2" dxfId="6" stopIfTrue="1">
      <formula>"OR(C4&lt;0;C4&gt;20)"</formula>
    </cfRule>
  </conditionalFormatting>
  <dataValidations count="2">
    <dataValidation type="decimal" allowBlank="1" showInputMessage="1" showErrorMessage="1" promptTitle="ΒΑΘΜΟΣ ΓΡΑΠΤΗΣ ΕΞΕΤΑΣΗΣ" prompt="ΒΑΛΕ ΒΑΘΜΟ ΑΠΟ 0 - 20 ΜΕ ΕΝΑ ΔΕΚΑΔΙΚΟ ΨΗΦΙΟ Η ΥΠΟΔΙΑΣΤΟΛΗ ΝΑ ΤΕΘΕΙ ΜΕ ΚΟΜΜΑ" errorTitle="ΒΑΘΜΟΣ ΑΠΟ &quot;0&quot; ΕΩΣ &quot;20&quot;" error="ΒΑΛΕ ΒΑΘΜΟ ΑΠΟ 0 - 20 ΜΕ ΕΝΑ ΔΕΚΑΔΙΚΟ ΨΗΦΙΟ Η ΥΠΟΔΙΑΣΤΟΛΗ ΝΑ ΤΕΘΕΙ ΜΕ ΚΟΜΜΑ" sqref="C4:E15">
      <formula1>0</formula1>
      <formula2>20</formula2>
    </dataValidation>
    <dataValidation type="decimal" allowBlank="1" showInputMessage="1" showErrorMessage="1" promptTitle="ΒΑΘΜΟΣ ΕΠΙΛΕΓΜΕΝΟΥ ΜΑΘΗΜΑΤΟΣ " prompt="ΒΑΛΕ ΒΑΘΜΟ ΑΠΟ 0 - 20 ΜΕ ΕΝΑ ΔΕΚΑΔΙΚΟ ΨΗΦΙΟ Η ΥΠΟΔΙΑΣΤΟΛΗ ΝΑ ΤΕΘΕΙ ΜΕ ΚΟΜΜΑ.&#10;ΣΕ &quot;2&quot; ΑΠΟ ΤΑ &quot;3&quot; ΜΑΘΗΜΑΤΑ ΠΟΥ ΕΧΕΙΣ ΕΠΙΛΕΞΕΙ." errorTitle="ΒΑΘΜΟΣ ΕΠΙΛΕΓΜΕΝΟΥ ΜΑΘΗΜΑΤΟΣ" error="ΒΑΛΕ ΒΑΘΜΟ ΑΠΟ 0 - 20 ΜΕ ΕΝΑ ΔΕΚΑΔΙΚΟ ΨΗΦΙΟ Η ΥΠΟΔΙΑΣΤΟΛΗ ΝΑ ΤΕΘΕΙ ΜΕ ΚΟΜΜΑ" sqref="F4:H15">
      <formula1>0</formula1>
      <formula2>20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4.421875" style="0" bestFit="1" customWidth="1"/>
    <col min="2" max="2" width="33.421875" style="0" customWidth="1"/>
    <col min="9" max="9" width="12.8515625" style="0" customWidth="1"/>
    <col min="10" max="10" width="12.57421875" style="0" customWidth="1"/>
    <col min="11" max="11" width="11.28125" style="0" customWidth="1"/>
    <col min="12" max="12" width="11.421875" style="0" customWidth="1"/>
    <col min="13" max="13" width="12.421875" style="0" customWidth="1"/>
    <col min="14" max="14" width="12.00390625" style="0" customWidth="1"/>
  </cols>
  <sheetData>
    <row r="1" spans="1:14" ht="18" customHeight="1">
      <c r="A1" s="34">
        <f>IF(AND(F5&lt;&gt;"",G5&lt;&gt;"",H5&lt;&gt;""),"ΣΥΜΠΛΗΡΩΣΕ ΜΟΝΟ ΤΑ 2 ΑΠΟ ΤΑ 3 (σβήσε το 1 τουλάχιστον)","")</f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3.25" customHeight="1">
      <c r="A2" s="40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45.75" customHeight="1">
      <c r="A3" s="37" t="s">
        <v>8</v>
      </c>
      <c r="B3" s="38"/>
      <c r="C3" s="38"/>
      <c r="D3" s="38"/>
      <c r="E3" s="39"/>
      <c r="F3" s="35" t="s">
        <v>9</v>
      </c>
      <c r="G3" s="36"/>
      <c r="H3" s="36"/>
      <c r="I3" s="41" t="s">
        <v>29</v>
      </c>
      <c r="J3" s="43" t="s">
        <v>30</v>
      </c>
      <c r="K3" s="44" t="s">
        <v>31</v>
      </c>
      <c r="L3" s="41" t="s">
        <v>26</v>
      </c>
      <c r="M3" s="23" t="s">
        <v>10</v>
      </c>
      <c r="N3" s="24" t="s">
        <v>11</v>
      </c>
    </row>
    <row r="4" spans="1:14" ht="78" customHeight="1">
      <c r="A4" s="4" t="s">
        <v>6</v>
      </c>
      <c r="B4" s="4" t="s">
        <v>7</v>
      </c>
      <c r="C4" s="1" t="s">
        <v>1</v>
      </c>
      <c r="D4" s="1" t="s">
        <v>0</v>
      </c>
      <c r="E4" s="5" t="s">
        <v>2</v>
      </c>
      <c r="F4" s="8" t="s">
        <v>25</v>
      </c>
      <c r="G4" s="3" t="s">
        <v>5</v>
      </c>
      <c r="H4" s="2" t="s">
        <v>3</v>
      </c>
      <c r="I4" s="42"/>
      <c r="J4" s="23"/>
      <c r="K4" s="24"/>
      <c r="L4" s="42"/>
      <c r="M4" s="23"/>
      <c r="N4" s="24"/>
    </row>
    <row r="5" spans="1:14" ht="15.75">
      <c r="A5" s="7">
        <v>1</v>
      </c>
      <c r="B5" s="7" t="s">
        <v>27</v>
      </c>
      <c r="C5" s="15">
        <v>12</v>
      </c>
      <c r="D5" s="15">
        <v>12</v>
      </c>
      <c r="E5" s="15">
        <v>12</v>
      </c>
      <c r="F5" s="15">
        <v>12</v>
      </c>
      <c r="G5" s="15"/>
      <c r="H5" s="15">
        <v>12</v>
      </c>
      <c r="I5" s="15">
        <f>IF(AND(C5&lt;&gt;"",D5&lt;&gt;"",E5&lt;&gt;"",F5&lt;&gt;""),ROUND((C5+D5+E5+F5),1),"")</f>
        <v>48</v>
      </c>
      <c r="J5" s="15">
        <f>IF(AND(C5&lt;&gt;"",D5&lt;&gt;"",E5&lt;&gt;"",G5&lt;&gt;""),ROUND((C5+D5+E5+G5),1),"")</f>
      </c>
      <c r="K5" s="15">
        <f>IF(AND(C5&lt;&gt;"",D5&lt;&gt;"",E5&lt;&gt;"",H5&lt;&gt;""),ROUND((C5+D5+E5+H5),1),"")</f>
        <v>48</v>
      </c>
      <c r="L5" s="6">
        <f>IF(AND(C5&lt;&gt;"",D5&lt;&gt;"",I5&lt;&gt;""),ROUND((I5*2+C5*1.3+D5*0.7)*100,0),"")</f>
        <v>12000</v>
      </c>
      <c r="M5" s="6">
        <f>IF(AND(C5&lt;&gt;"",D5&lt;&gt;"",J5&lt;&gt;""),ROUND((J5*2+G5*0.9+E5*0.4)*100,0),"")</f>
      </c>
      <c r="N5" s="6">
        <f>IF(AND(C5&lt;&gt;"",D5&lt;&gt;"",E5&lt;&gt;"",H5&lt;&gt;""),ROUND((K5*2+E5*1.3+H5*0.7)*100,0),"")</f>
        <v>12000</v>
      </c>
    </row>
    <row r="6" spans="1:14" ht="15.75">
      <c r="A6" s="7">
        <v>2</v>
      </c>
      <c r="B6" s="7" t="s">
        <v>41</v>
      </c>
      <c r="C6" s="15">
        <v>14.5</v>
      </c>
      <c r="D6" s="15">
        <v>16.2</v>
      </c>
      <c r="E6" s="15">
        <v>15.7</v>
      </c>
      <c r="F6" s="15">
        <v>18</v>
      </c>
      <c r="G6" s="15"/>
      <c r="H6" s="15"/>
      <c r="I6" s="15">
        <f aca="true" t="shared" si="0" ref="I6:I16">IF(AND(C6&lt;&gt;"",D6&lt;&gt;"",E6&lt;&gt;"",F6&lt;&gt;""),ROUND((C6+D6+E6+F6),1),"")</f>
        <v>64.4</v>
      </c>
      <c r="J6" s="15">
        <f aca="true" t="shared" si="1" ref="J6:J16">IF(AND(C6&lt;&gt;"",D6&lt;&gt;"",E6&lt;&gt;"",G6&lt;&gt;""),ROUND((C6+D6+E6+G6),1),"")</f>
      </c>
      <c r="K6" s="15">
        <f aca="true" t="shared" si="2" ref="K6:K16">IF(AND(C6&lt;&gt;"",D6&lt;&gt;"",E6&lt;&gt;"",H6&lt;&gt;""),ROUND((C6+D6+E6+H6),1),"")</f>
      </c>
      <c r="L6" s="6">
        <f aca="true" t="shared" si="3" ref="L6:L16">IF(AND(C6&lt;&gt;"",D6&lt;&gt;"",I6&lt;&gt;""),ROUND((I6*2+C6*1.3+D6*0.7)*100,0),"")</f>
        <v>15899</v>
      </c>
      <c r="M6" s="6">
        <f aca="true" t="shared" si="4" ref="M6:M16">IF(AND(C6&lt;&gt;"",D6&lt;&gt;"",J6&lt;&gt;""),ROUND((J6*2+G6*0.9+E6*0.4)*100,0),"")</f>
      </c>
      <c r="N6" s="6">
        <f aca="true" t="shared" si="5" ref="N6:N16">IF(AND(C6&lt;&gt;"",D6&lt;&gt;"",E6&lt;&gt;"",H6&lt;&gt;""),ROUND((K6*2+E6*1.3+H6*0.7)*100,0),"")</f>
      </c>
    </row>
    <row r="7" spans="1:14" ht="15.75">
      <c r="A7" s="7">
        <v>3</v>
      </c>
      <c r="B7" s="7"/>
      <c r="C7" s="15"/>
      <c r="D7" s="15"/>
      <c r="E7" s="15"/>
      <c r="F7" s="15"/>
      <c r="G7" s="15"/>
      <c r="H7" s="15"/>
      <c r="I7" s="15">
        <f t="shared" si="0"/>
      </c>
      <c r="J7" s="15">
        <f t="shared" si="1"/>
      </c>
      <c r="K7" s="15">
        <f t="shared" si="2"/>
      </c>
      <c r="L7" s="6">
        <f t="shared" si="3"/>
      </c>
      <c r="M7" s="6">
        <f t="shared" si="4"/>
      </c>
      <c r="N7" s="6">
        <f t="shared" si="5"/>
      </c>
    </row>
    <row r="8" spans="1:14" ht="15.75">
      <c r="A8" s="7"/>
      <c r="B8" s="7"/>
      <c r="C8" s="15"/>
      <c r="D8" s="15"/>
      <c r="E8" s="15"/>
      <c r="F8" s="15"/>
      <c r="G8" s="15"/>
      <c r="H8" s="15"/>
      <c r="I8" s="15">
        <f t="shared" si="0"/>
      </c>
      <c r="J8" s="15">
        <f t="shared" si="1"/>
      </c>
      <c r="K8" s="15">
        <f t="shared" si="2"/>
      </c>
      <c r="L8" s="6">
        <f t="shared" si="3"/>
      </c>
      <c r="M8" s="6">
        <f t="shared" si="4"/>
      </c>
      <c r="N8" s="6">
        <f t="shared" si="5"/>
      </c>
    </row>
    <row r="9" spans="1:14" ht="15.75">
      <c r="A9" s="7"/>
      <c r="B9" s="7"/>
      <c r="C9" s="15"/>
      <c r="D9" s="15"/>
      <c r="E9" s="15"/>
      <c r="F9" s="15"/>
      <c r="G9" s="15"/>
      <c r="H9" s="15"/>
      <c r="I9" s="15">
        <f t="shared" si="0"/>
      </c>
      <c r="J9" s="15">
        <f t="shared" si="1"/>
      </c>
      <c r="K9" s="15">
        <f t="shared" si="2"/>
      </c>
      <c r="L9" s="6">
        <f t="shared" si="3"/>
      </c>
      <c r="M9" s="6">
        <f t="shared" si="4"/>
      </c>
      <c r="N9" s="6">
        <f t="shared" si="5"/>
      </c>
    </row>
    <row r="10" spans="1:14" ht="15.75">
      <c r="A10" s="7"/>
      <c r="B10" s="7"/>
      <c r="C10" s="15"/>
      <c r="D10" s="15"/>
      <c r="E10" s="15"/>
      <c r="F10" s="15"/>
      <c r="G10" s="15"/>
      <c r="H10" s="15"/>
      <c r="I10" s="15">
        <f t="shared" si="0"/>
      </c>
      <c r="J10" s="15">
        <f t="shared" si="1"/>
      </c>
      <c r="K10" s="15">
        <f t="shared" si="2"/>
      </c>
      <c r="L10" s="6">
        <f t="shared" si="3"/>
      </c>
      <c r="M10" s="6">
        <f t="shared" si="4"/>
      </c>
      <c r="N10" s="6">
        <f t="shared" si="5"/>
      </c>
    </row>
    <row r="11" spans="1:14" ht="15.75">
      <c r="A11" s="7"/>
      <c r="B11" s="7"/>
      <c r="C11" s="15"/>
      <c r="D11" s="15"/>
      <c r="E11" s="15"/>
      <c r="F11" s="15"/>
      <c r="G11" s="15"/>
      <c r="H11" s="15"/>
      <c r="I11" s="15">
        <f t="shared" si="0"/>
      </c>
      <c r="J11" s="15">
        <f t="shared" si="1"/>
      </c>
      <c r="K11" s="15">
        <f t="shared" si="2"/>
      </c>
      <c r="L11" s="6">
        <f t="shared" si="3"/>
      </c>
      <c r="M11" s="6">
        <f t="shared" si="4"/>
      </c>
      <c r="N11" s="6">
        <f t="shared" si="5"/>
      </c>
    </row>
    <row r="12" spans="1:14" ht="15.75">
      <c r="A12" s="7"/>
      <c r="B12" s="7"/>
      <c r="C12" s="15"/>
      <c r="D12" s="15"/>
      <c r="E12" s="15"/>
      <c r="F12" s="15"/>
      <c r="G12" s="15"/>
      <c r="H12" s="15"/>
      <c r="I12" s="15">
        <f t="shared" si="0"/>
      </c>
      <c r="J12" s="15">
        <f t="shared" si="1"/>
      </c>
      <c r="K12" s="15">
        <f t="shared" si="2"/>
      </c>
      <c r="L12" s="6">
        <f t="shared" si="3"/>
      </c>
      <c r="M12" s="6">
        <f t="shared" si="4"/>
      </c>
      <c r="N12" s="6">
        <f t="shared" si="5"/>
      </c>
    </row>
    <row r="13" spans="1:14" ht="15.75">
      <c r="A13" s="7"/>
      <c r="B13" s="7"/>
      <c r="C13" s="15"/>
      <c r="D13" s="15"/>
      <c r="E13" s="15"/>
      <c r="F13" s="15"/>
      <c r="G13" s="15"/>
      <c r="H13" s="15"/>
      <c r="I13" s="15">
        <f t="shared" si="0"/>
      </c>
      <c r="J13" s="15">
        <f t="shared" si="1"/>
      </c>
      <c r="K13" s="15">
        <f t="shared" si="2"/>
      </c>
      <c r="L13" s="6">
        <f t="shared" si="3"/>
      </c>
      <c r="M13" s="6">
        <f t="shared" si="4"/>
      </c>
      <c r="N13" s="6">
        <f t="shared" si="5"/>
      </c>
    </row>
    <row r="14" spans="1:14" ht="15.75">
      <c r="A14" s="7"/>
      <c r="B14" s="7"/>
      <c r="C14" s="15"/>
      <c r="D14" s="15"/>
      <c r="E14" s="15"/>
      <c r="F14" s="15"/>
      <c r="G14" s="15"/>
      <c r="H14" s="15"/>
      <c r="I14" s="15">
        <f t="shared" si="0"/>
      </c>
      <c r="J14" s="15">
        <f t="shared" si="1"/>
      </c>
      <c r="K14" s="15">
        <f t="shared" si="2"/>
      </c>
      <c r="L14" s="6">
        <f t="shared" si="3"/>
      </c>
      <c r="M14" s="6">
        <f t="shared" si="4"/>
      </c>
      <c r="N14" s="6">
        <f t="shared" si="5"/>
      </c>
    </row>
    <row r="15" spans="1:14" ht="15.75">
      <c r="A15" s="7"/>
      <c r="B15" s="7"/>
      <c r="C15" s="15"/>
      <c r="D15" s="15"/>
      <c r="E15" s="15"/>
      <c r="F15" s="15"/>
      <c r="G15" s="15"/>
      <c r="H15" s="15"/>
      <c r="I15" s="15">
        <f t="shared" si="0"/>
      </c>
      <c r="J15" s="15">
        <f t="shared" si="1"/>
      </c>
      <c r="K15" s="15">
        <f t="shared" si="2"/>
      </c>
      <c r="L15" s="6">
        <f t="shared" si="3"/>
      </c>
      <c r="M15" s="6">
        <f t="shared" si="4"/>
      </c>
      <c r="N15" s="6">
        <f t="shared" si="5"/>
      </c>
    </row>
    <row r="16" spans="1:14" ht="15.75">
      <c r="A16" s="7"/>
      <c r="B16" s="7"/>
      <c r="C16" s="15"/>
      <c r="D16" s="15"/>
      <c r="E16" s="15"/>
      <c r="F16" s="15"/>
      <c r="G16" s="15"/>
      <c r="H16" s="15"/>
      <c r="I16" s="15">
        <f t="shared" si="0"/>
      </c>
      <c r="J16" s="15">
        <f t="shared" si="1"/>
      </c>
      <c r="K16" s="15">
        <f t="shared" si="2"/>
      </c>
      <c r="L16" s="6">
        <f t="shared" si="3"/>
      </c>
      <c r="M16" s="6">
        <f t="shared" si="4"/>
      </c>
      <c r="N16" s="6">
        <f t="shared" si="5"/>
      </c>
    </row>
  </sheetData>
  <sheetProtection/>
  <mergeCells count="10">
    <mergeCell ref="A1:N1"/>
    <mergeCell ref="F3:H3"/>
    <mergeCell ref="A3:E3"/>
    <mergeCell ref="A2:N2"/>
    <mergeCell ref="L3:L4"/>
    <mergeCell ref="M3:M4"/>
    <mergeCell ref="N3:N4"/>
    <mergeCell ref="I3:I4"/>
    <mergeCell ref="J3:J4"/>
    <mergeCell ref="K3:K4"/>
  </mergeCells>
  <conditionalFormatting sqref="C5:E16">
    <cfRule type="expression" priority="9" dxfId="49">
      <formula>OR(C5&lt;0,C5&gt;20)</formula>
    </cfRule>
    <cfRule type="expression" priority="10" dxfId="1">
      <formula>"OR(C4&lt;0;C4&gt;20)"</formula>
    </cfRule>
  </conditionalFormatting>
  <conditionalFormatting sqref="B4">
    <cfRule type="expression" priority="7" dxfId="50" stopIfTrue="1">
      <formula>IF(AND(F5&gt;0,G5&gt;0,H5&gt;0),"ΜΟΝΟ 2 ΑΠΌ ΤΑ 3 ΕΠΙΤΡΕΠΕΤΑΙ","")</formula>
    </cfRule>
  </conditionalFormatting>
  <conditionalFormatting sqref="F3:H3">
    <cfRule type="expression" priority="6" dxfId="51" stopIfTrue="1">
      <formula>IF(AND(F5&gt;0,G5&gt;0,H5&gt;0),"ΜΟΝΟ 2 ΑΠΌ ΤΑ 3 ΕΠΙΤΡΕΠΕΤΑΙ","")</formula>
    </cfRule>
  </conditionalFormatting>
  <conditionalFormatting sqref="F5:H5">
    <cfRule type="expression" priority="3" dxfId="52" stopIfTrue="1">
      <formula>AND(F5&lt;&gt;"",G5&lt;&gt;"",H5&lt;&gt;"")</formula>
    </cfRule>
  </conditionalFormatting>
  <conditionalFormatting sqref="F6:H6">
    <cfRule type="expression" priority="2" dxfId="53" stopIfTrue="1">
      <formula>AND(F6&lt;&gt;"",G6&lt;&gt;"",H6&lt;&gt;"")</formula>
    </cfRule>
  </conditionalFormatting>
  <dataValidations count="2">
    <dataValidation type="decimal" allowBlank="1" showInputMessage="1" showErrorMessage="1" promptTitle="ΒΑΘΜΟΣ ΓΡΑΠΤΩΝ ΠΑΝ/ΝΙΩΝ 0 - 20" prompt="ΒΑΛΕ ΤΟ ΒΑΘΜΟ ΤΗΣ ΓΡΑΠΤΗΣ ΕΞΕΤΑΣΗΣ ΤΩΝ ΠΑΝ/ΝΙΩΝ ΣΤΗ ΚΛΙΜΑΚΑ 0 - 20 ΜΕ ΕΝΑ ΔΕΚΑΔΙΚΟ ΨΗΦΙΟ" error="ΒΑΛΕ ΒΑΘΜΟ ΑΠΟ 0 - 20 ΜΕ ΕΝΑ ΔΕΚΑΔΙΚΟ ΨΗΦΙΟ Η ΥΠΟΔΙΑΣΤΟΛΗ ΝΑ ΤΕΘΕΙ ΜΕ ΚΟΜΜΑ" sqref="C5:E16">
      <formula1>0</formula1>
      <formula2>20</formula2>
    </dataValidation>
    <dataValidation type="decimal" allowBlank="1" showInputMessage="1" showErrorMessage="1" promptTitle="ΒΑΘΜΟΣ ΓΡΑΠΤΩΝ ΠΑΝ/ΝΙΩΝ 0 - 20" prompt="ΒΑΛΕ ΤΟ ΒΑΘΜΟ ΤΗΣ ΓΡΑΠΤΗΣ ΕΞΕΤΑΣΗΣ ΤΩΝ ΠΑΝ/ΝΙΩΝ ΣΤΗ ΚΛΙΜΑΚΑ 0 - 20 ΜΕ ΕΝΑ ΔΕΚΑΔΙΚΟ ΨΗΦΙΟ.&#10;ΜΟΝΟ 1 ή 2 ΜΑΘΗΜΑΤΑ ΕΠΙΛΕΓΕΙΣ (ΟΧΙ 3)" error="ΒΑΛΕ ΒΑΘΜΟ ΑΠΟ 0 - 20 ΜΕ ΕΝΑ ΔΕΚΑΔΙΚΟ ΨΗΦΙΟ Η ΥΠΟΔΙΑΣΤΟΛΗ ΝΑ ΤΕΘΕΙ ΜΕ ΚΟΜΜΑ" sqref="F5:H16">
      <formula1>0</formula1>
      <formula2>20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Takis</dc:creator>
  <cp:keywords/>
  <dc:description/>
  <cp:lastModifiedBy>christos</cp:lastModifiedBy>
  <dcterms:created xsi:type="dcterms:W3CDTF">2015-06-24T16:19:04Z</dcterms:created>
  <dcterms:modified xsi:type="dcterms:W3CDTF">2015-12-28T15:01:36Z</dcterms:modified>
  <cp:category/>
  <cp:version/>
  <cp:contentType/>
  <cp:contentStatus/>
</cp:coreProperties>
</file>